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27" sheetId="1" r:id="rId1"/>
  </sheets>
  <definedNames>
    <definedName name="_xlnm._FilterDatabase" localSheetId="0" hidden="1">'Cuadro 27'!#REF!</definedName>
    <definedName name="_xlnm.Print_Area" localSheetId="0">'Cuadro 27'!$A$1:$F$99</definedName>
    <definedName name="_xlnm.Print_Titles" localSheetId="0">'Cuadro 27'!$1:$3</definedName>
  </definedNames>
  <calcPr calcId="152511"/>
</workbook>
</file>

<file path=xl/calcChain.xml><?xml version="1.0" encoding="utf-8"?>
<calcChain xmlns="http://schemas.openxmlformats.org/spreadsheetml/2006/main">
  <c r="C53" i="1" l="1"/>
  <c r="D53" i="1"/>
  <c r="E53" i="1"/>
  <c r="F53" i="1"/>
  <c r="B53" i="1"/>
  <c r="C50" i="1"/>
  <c r="D50" i="1"/>
  <c r="E50" i="1"/>
  <c r="F50" i="1"/>
  <c r="B50" i="1"/>
  <c r="C21" i="1"/>
  <c r="D21" i="1"/>
  <c r="E21" i="1"/>
  <c r="F21" i="1"/>
  <c r="B21" i="1"/>
  <c r="C5" i="1"/>
  <c r="D5" i="1"/>
  <c r="E5" i="1"/>
  <c r="F5" i="1"/>
  <c r="B5" i="1"/>
  <c r="C77" i="1" l="1"/>
  <c r="C56" i="1"/>
  <c r="D77" i="1"/>
  <c r="B9" i="1"/>
  <c r="C25" i="1"/>
  <c r="B77" i="1"/>
  <c r="B63" i="1"/>
  <c r="B56" i="1"/>
  <c r="C63" i="1"/>
  <c r="C85" i="1"/>
  <c r="B85" i="1"/>
  <c r="D25" i="1"/>
  <c r="E56" i="1"/>
  <c r="E77" i="1"/>
  <c r="D85" i="1"/>
  <c r="F85" i="1"/>
  <c r="E85" i="1"/>
  <c r="F63" i="1"/>
  <c r="D63" i="1"/>
  <c r="E63" i="1"/>
  <c r="F56" i="1"/>
  <c r="D56" i="1"/>
  <c r="B25" i="1"/>
  <c r="F25" i="1"/>
  <c r="E25" i="1"/>
  <c r="C9" i="1"/>
  <c r="F9" i="1"/>
  <c r="E9" i="1"/>
  <c r="D9" i="1"/>
  <c r="C4" i="1" l="1"/>
  <c r="B4" i="1"/>
  <c r="D4" i="1"/>
  <c r="F4" i="1"/>
  <c r="E4" i="1"/>
</calcChain>
</file>

<file path=xl/sharedStrings.xml><?xml version="1.0" encoding="utf-8"?>
<sst xmlns="http://schemas.openxmlformats.org/spreadsheetml/2006/main" count="103" uniqueCount="102">
  <si>
    <t>Provincia, comarca indígena, distrito y corregimiento</t>
  </si>
  <si>
    <t>Explotaciones</t>
  </si>
  <si>
    <t>Sembrada</t>
  </si>
  <si>
    <t>Perdida</t>
  </si>
  <si>
    <t>Mecanizada</t>
  </si>
  <si>
    <t>Herrera</t>
  </si>
  <si>
    <t>Colón</t>
  </si>
  <si>
    <t>Panamá</t>
  </si>
  <si>
    <t>Bocas del Toro</t>
  </si>
  <si>
    <t>Coclé</t>
  </si>
  <si>
    <t>Chiriquí</t>
  </si>
  <si>
    <t>Darién</t>
  </si>
  <si>
    <t>Veraguas</t>
  </si>
  <si>
    <t>Comarca Ngäbe Buglé</t>
  </si>
  <si>
    <t xml:space="preserve"> -   Cantidad nula o cero.</t>
  </si>
  <si>
    <t xml:space="preserve">   Changuinola</t>
  </si>
  <si>
    <t xml:space="preserve">     Finca 30</t>
  </si>
  <si>
    <t xml:space="preserve">     Finca 60</t>
  </si>
  <si>
    <t xml:space="preserve">   Aguadulce</t>
  </si>
  <si>
    <t xml:space="preserve">     El Cristo</t>
  </si>
  <si>
    <t xml:space="preserve">   Antón</t>
  </si>
  <si>
    <t xml:space="preserve">     El Valle</t>
  </si>
  <si>
    <t xml:space="preserve">   La Pintada</t>
  </si>
  <si>
    <t xml:space="preserve">     El Harino</t>
  </si>
  <si>
    <t xml:space="preserve">   Olá</t>
  </si>
  <si>
    <t xml:space="preserve">     La Pava</t>
  </si>
  <si>
    <t xml:space="preserve">   Penonomé</t>
  </si>
  <si>
    <t xml:space="preserve">     El Coco</t>
  </si>
  <si>
    <t xml:space="preserve">     Toabré</t>
  </si>
  <si>
    <t xml:space="preserve">   Colón</t>
  </si>
  <si>
    <t xml:space="preserve">     Cristóbal</t>
  </si>
  <si>
    <t xml:space="preserve">     Sabanitas</t>
  </si>
  <si>
    <t xml:space="preserve">   Boquerón</t>
  </si>
  <si>
    <t xml:space="preserve">     Guayabal</t>
  </si>
  <si>
    <t xml:space="preserve">   Boquete</t>
  </si>
  <si>
    <t xml:space="preserve">     Bajo Boquete</t>
  </si>
  <si>
    <t xml:space="preserve">     Alto Boquete</t>
  </si>
  <si>
    <t xml:space="preserve">     Jaramillo</t>
  </si>
  <si>
    <t xml:space="preserve">     Los Naranjos</t>
  </si>
  <si>
    <t xml:space="preserve">   David</t>
  </si>
  <si>
    <t xml:space="preserve">     Guacá</t>
  </si>
  <si>
    <t xml:space="preserve">     San Pablo Viejo</t>
  </si>
  <si>
    <t xml:space="preserve">     David Este</t>
  </si>
  <si>
    <t xml:space="preserve">   Dolega</t>
  </si>
  <si>
    <t xml:space="preserve">     Potrerillos</t>
  </si>
  <si>
    <t xml:space="preserve">     Rovira</t>
  </si>
  <si>
    <t xml:space="preserve">   Gualaca</t>
  </si>
  <si>
    <t xml:space="preserve">     Hornito</t>
  </si>
  <si>
    <t xml:space="preserve">   Renacimiento</t>
  </si>
  <si>
    <t xml:space="preserve">   Tierras Altas</t>
  </si>
  <si>
    <t xml:space="preserve">     Volcán</t>
  </si>
  <si>
    <t xml:space="preserve">     Cerro Punta</t>
  </si>
  <si>
    <t xml:space="preserve">     Cuesta de Piedra</t>
  </si>
  <si>
    <t xml:space="preserve">     Nueva California</t>
  </si>
  <si>
    <t xml:space="preserve">     Paso Ancho</t>
  </si>
  <si>
    <t xml:space="preserve">   Santa Fe</t>
  </si>
  <si>
    <t xml:space="preserve">     Zapallal</t>
  </si>
  <si>
    <t xml:space="preserve">   Las Minas</t>
  </si>
  <si>
    <t xml:space="preserve">   Chepo</t>
  </si>
  <si>
    <t xml:space="preserve">   Panamá</t>
  </si>
  <si>
    <t xml:space="preserve">     Betania</t>
  </si>
  <si>
    <t xml:space="preserve">     24 de Diciembre</t>
  </si>
  <si>
    <t xml:space="preserve">     Don Bosco</t>
  </si>
  <si>
    <t xml:space="preserve">   Capira</t>
  </si>
  <si>
    <t xml:space="preserve">     Lídice</t>
  </si>
  <si>
    <t xml:space="preserve">     Villa Rosario</t>
  </si>
  <si>
    <t xml:space="preserve">   Chame</t>
  </si>
  <si>
    <t xml:space="preserve">     Las Lajas</t>
  </si>
  <si>
    <t xml:space="preserve">     Sorá</t>
  </si>
  <si>
    <t xml:space="preserve">   La Chorrera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</si>
  <si>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</si>
  <si>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</si>
  <si>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</si>
  <si>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</si>
  <si>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San Carlos</t>
  </si>
  <si>
    <t xml:space="preserve">     Los Llanitos</t>
  </si>
  <si>
    <t xml:space="preserve">   Calobre</t>
  </si>
  <si>
    <t xml:space="preserve">     Chitra</t>
  </si>
  <si>
    <t xml:space="preserve">   Cañazas</t>
  </si>
  <si>
    <t xml:space="preserve">     El Alto</t>
  </si>
  <si>
    <t xml:space="preserve">   Besiko</t>
  </si>
  <si>
    <t xml:space="preserve">     Camarón Arriba</t>
  </si>
  <si>
    <t xml:space="preserve">   Mironó</t>
  </si>
  <si>
    <t xml:space="preserve">     Salto Dupí</t>
  </si>
  <si>
    <t xml:space="preserve">   Müna</t>
  </si>
  <si>
    <t xml:space="preserve">     Diko</t>
  </si>
  <si>
    <t xml:space="preserve">   Nole Duima</t>
  </si>
  <si>
    <t xml:space="preserve">     Hato Chamí</t>
  </si>
  <si>
    <t xml:space="preserve">     Jädaberi</t>
  </si>
  <si>
    <t>Superficie (en hectáreas)</t>
  </si>
  <si>
    <t>TOTAL</t>
  </si>
  <si>
    <t xml:space="preserve">     Río Sereno (cabecera)</t>
  </si>
  <si>
    <t xml:space="preserve">     Las Minas (cabecera)</t>
  </si>
  <si>
    <t xml:space="preserve">     Cañazas (cabecera)</t>
  </si>
  <si>
    <t xml:space="preserve">     Santa Fe (cabecera)</t>
  </si>
  <si>
    <t xml:space="preserve">     Soloy (cabecera)</t>
  </si>
  <si>
    <t xml:space="preserve">Panamá Oeste </t>
  </si>
  <si>
    <t xml:space="preserve">     Chepo (cabecera)</t>
  </si>
  <si>
    <t>0.00 Cuando la cantidad es menor a la mitad de unidad o fracción decimal adoptada, para la expresión del dato.</t>
  </si>
  <si>
    <t>Cuadro 27. BRÓCOLI, EXPLOTACIONES, SUPERFICIE SEMBRADA, PERDIDA, MECANIZADA, COSECHA EN LA REPÚBLICA, SEGÚN PROVINCIA, COMARCA INDÍGENA, DISTRITO Y CORREGIMIENTO: AÑO AGRÍCOLA 2023/24</t>
  </si>
  <si>
    <t>NOTA: Las provincias, comarcas  indígenas, distritos o corregimientos que no registraron aportación, no fueron incluidos en el cuadro.</t>
  </si>
  <si>
    <t>Cosecha      
 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</si>
</sst>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</cellStyleXfs>
  <cellXfs count="25">
    <xf numFmtId="0" fontId="0" fillId="0" borderId="0" xfId="0"/>
    <xf numFmtId="0" fontId="0" fillId="4" borderId="0" xfId="0" applyFill="1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0" fillId="4" borderId="1" xfId="0" applyFill="1" applyBorder="1"/>
    <xf numFmtId="49" fontId="5" fillId="4" borderId="0" xfId="0" applyNumberFormat="1" applyFont="1" applyFill="1" applyAlignment="1">
      <alignment vertical="top"/>
    </xf>
    <xf numFmtId="164" fontId="2" fillId="4" borderId="1" xfId="44" applyNumberFormat="1" applyFont="1" applyFill="1" applyBorder="1" applyAlignment="1">
      <alignment horizontal="center" vertical="center"/>
    </xf>
    <xf numFmtId="0" fontId="5" fillId="2" borderId="1" xfId="47" applyFont="1" applyBorder="1" applyAlignment="1"/>
    <xf numFmtId="165" fontId="6" fillId="3" borderId="7" xfId="44" applyNumberFormat="1" applyFont="1" applyFill="1" applyBorder="1" applyAlignment="1">
      <alignment horizontal="center" vertical="center" wrapText="1"/>
    </xf>
    <xf numFmtId="164" fontId="3" fillId="4" borderId="1" xfId="44" applyNumberFormat="1" applyFont="1" applyFill="1" applyBorder="1" applyAlignment="1">
      <alignment horizontal="left" vertical="center"/>
    </xf>
    <xf numFmtId="164" fontId="3" fillId="4" borderId="4" xfId="44" applyNumberFormat="1" applyFont="1" applyFill="1" applyBorder="1" applyAlignment="1">
      <alignment horizontal="left" vertical="center"/>
    </xf>
    <xf numFmtId="164" fontId="2" fillId="4" borderId="2" xfId="44" applyNumberFormat="1" applyFont="1" applyFill="1" applyBorder="1" applyAlignment="1">
      <alignment horizontal="right" vertical="center" wrapText="1"/>
    </xf>
    <xf numFmtId="43" fontId="2" fillId="4" borderId="2" xfId="44" applyNumberFormat="1" applyFont="1" applyFill="1" applyBorder="1" applyAlignment="1">
      <alignment horizontal="right" vertical="center" wrapText="1"/>
    </xf>
    <xf numFmtId="165" fontId="2" fillId="4" borderId="3" xfId="44" applyNumberFormat="1" applyFont="1" applyFill="1" applyBorder="1" applyAlignment="1">
      <alignment horizontal="right" vertical="center" wrapText="1"/>
    </xf>
    <xf numFmtId="164" fontId="3" fillId="4" borderId="2" xfId="44" applyNumberFormat="1" applyFont="1" applyFill="1" applyBorder="1" applyAlignment="1">
      <alignment horizontal="right" vertical="center" wrapText="1"/>
    </xf>
    <xf numFmtId="43" fontId="3" fillId="4" borderId="2" xfId="44" applyNumberFormat="1" applyFont="1" applyFill="1" applyBorder="1" applyAlignment="1">
      <alignment horizontal="right" vertical="center" wrapText="1"/>
    </xf>
    <xf numFmtId="165" fontId="3" fillId="4" borderId="3" xfId="44" applyNumberFormat="1" applyFont="1" applyFill="1" applyBorder="1" applyAlignment="1">
      <alignment horizontal="right" vertical="center" wrapText="1"/>
    </xf>
    <xf numFmtId="164" fontId="3" fillId="4" borderId="5" xfId="44" applyNumberFormat="1" applyFont="1" applyFill="1" applyBorder="1" applyAlignment="1">
      <alignment horizontal="right" vertical="center" wrapText="1"/>
    </xf>
    <xf numFmtId="43" fontId="3" fillId="4" borderId="5" xfId="44" applyNumberFormat="1" applyFont="1" applyFill="1" applyBorder="1" applyAlignment="1">
      <alignment horizontal="right" vertical="center" wrapText="1"/>
    </xf>
    <xf numFmtId="165" fontId="3" fillId="4" borderId="6" xfId="44" applyNumberFormat="1" applyFont="1" applyFill="1" applyBorder="1" applyAlignment="1">
      <alignment horizontal="right" vertical="center" wrapText="1"/>
    </xf>
    <xf numFmtId="0" fontId="3" fillId="4" borderId="1" xfId="46" applyFont="1" applyFill="1" applyBorder="1" applyAlignment="1">
      <alignment horizontal="left" vertical="center"/>
    </xf>
    <xf numFmtId="164" fontId="2" fillId="4" borderId="1" xfId="44" applyNumberFormat="1" applyFont="1" applyFill="1" applyBorder="1" applyAlignment="1">
      <alignment horizontal="center" vertical="center" wrapText="1"/>
    </xf>
    <xf numFmtId="164" fontId="6" fillId="3" borderId="7" xfId="44" applyNumberFormat="1" applyFont="1" applyFill="1" applyBorder="1" applyAlignment="1">
      <alignment horizontal="center" vertical="center" wrapText="1"/>
    </xf>
    <xf numFmtId="165" fontId="6" fillId="3" borderId="7" xfId="44" applyNumberFormat="1" applyFont="1" applyFill="1" applyBorder="1" applyAlignment="1">
      <alignment horizontal="center" vertical="center"/>
    </xf>
    <xf numFmtId="0" fontId="6" fillId="3" borderId="7" xfId="45" applyFont="1" applyFill="1" applyBorder="1" applyAlignment="1">
      <alignment horizontal="center" vertical="center" wrapText="1"/>
    </xf>
  </cellXfs>
  <cellStyles count="48">
    <cellStyle name="Millares" xfId="44" builtinId="3"/>
    <cellStyle name="Normal" xfId="0" builtinId="0"/>
    <cellStyle name="Normal 2" xfId="47"/>
    <cellStyle name="style1749130342627" xfId="45"/>
    <cellStyle name="style1749130345081" xfId="46"/>
    <cellStyle name="style1749132672154" xfId="1"/>
    <cellStyle name="style1749132672279" xfId="2"/>
    <cellStyle name="style1749132672388" xfId="3"/>
    <cellStyle name="style1749132672466" xfId="4"/>
    <cellStyle name="style1749132673060" xfId="5"/>
    <cellStyle name="style1749132673513" xfId="6"/>
    <cellStyle name="style1749132673638" xfId="7"/>
    <cellStyle name="style1749132673732" xfId="8"/>
    <cellStyle name="style1749132673810" xfId="9"/>
    <cellStyle name="style1749132673920" xfId="10"/>
    <cellStyle name="style1749132674013" xfId="11"/>
    <cellStyle name="style1749132674107" xfId="12"/>
    <cellStyle name="style1749132674201" xfId="13"/>
    <cellStyle name="style1749132674310" xfId="14"/>
    <cellStyle name="style1749132674420" xfId="15"/>
    <cellStyle name="style1749132674513" xfId="16"/>
    <cellStyle name="style1749132674623" xfId="17"/>
    <cellStyle name="style1749132674701" xfId="18"/>
    <cellStyle name="style1749132674795" xfId="19"/>
    <cellStyle name="style1749132674904" xfId="20"/>
    <cellStyle name="style1749132675013" xfId="21"/>
    <cellStyle name="style1749132675107" xfId="22"/>
    <cellStyle name="style1749132675201" xfId="23"/>
    <cellStyle name="style1749132675279" xfId="24"/>
    <cellStyle name="style1749132675388" xfId="25"/>
    <cellStyle name="style1749132675467" xfId="26"/>
    <cellStyle name="style1749132675560" xfId="27"/>
    <cellStyle name="style1749132675670" xfId="28"/>
    <cellStyle name="style1749132675748" xfId="29"/>
    <cellStyle name="style1749132675904" xfId="30"/>
    <cellStyle name="style1749132675982" xfId="31"/>
    <cellStyle name="style1749132676045" xfId="32"/>
    <cellStyle name="style1749132676154" xfId="33"/>
    <cellStyle name="style1749132676264" xfId="34"/>
    <cellStyle name="style1749132676357" xfId="35"/>
    <cellStyle name="style1749132676467" xfId="36"/>
    <cellStyle name="style1749132676560" xfId="37"/>
    <cellStyle name="style1749132676639" xfId="38"/>
    <cellStyle name="style1749132676764" xfId="39"/>
    <cellStyle name="style1749132676982" xfId="40"/>
    <cellStyle name="style1749132677092" xfId="41"/>
    <cellStyle name="style1749132677201" xfId="42"/>
    <cellStyle name="style1749132677264" xfId="43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zoomScale="85" zoomScaleNormal="85" zoomScaleSheetLayoutView="85" workbookViewId="0">
      <selection activeCell="A2" sqref="A2:A3"/>
    </sheetView>
  </sheetViews>
  <sheetFormatPr baseColWidth="10" defaultColWidth="9.140625" defaultRowHeight="15" x14ac:dyDescent="0.25"/>
  <cols>
    <col min="1" max="1" width="39.5703125" style="1" customWidth="1"/>
    <col min="2" max="5" width="15.28515625" style="1" customWidth="1"/>
    <col min="6" max="6" width="15.28515625" style="4" customWidth="1"/>
    <col min="7" max="7" width="9.140625" style="4"/>
    <col min="8" max="16384" width="9.140625" style="1"/>
  </cols>
  <sheetData>
    <row r="1" spans="1:6" ht="60" customHeight="1" x14ac:dyDescent="0.25">
      <c r="A1" s="21" t="s">
        <v>99</v>
      </c>
      <c r="B1" s="21"/>
      <c r="C1" s="21"/>
      <c r="D1" s="21"/>
      <c r="E1" s="21"/>
      <c r="F1" s="21"/>
    </row>
    <row r="2" spans="1:6" ht="30" customHeight="1" x14ac:dyDescent="0.25">
      <c r="A2" s="24" t="s">
        <v>0</v>
      </c>
      <c r="B2" s="22" t="s">
        <v>1</v>
      </c>
      <c r="C2" s="23" t="s">
        <v>89</v>
      </c>
      <c r="D2" s="23"/>
      <c r="E2" s="23"/>
      <c r="F2" s="22" t="s">
        <v>101</v>
      </c>
    </row>
    <row r="3" spans="1:6" ht="30" customHeight="1" x14ac:dyDescent="0.25">
      <c r="A3" s="24"/>
      <c r="B3" s="22"/>
      <c r="C3" s="8" t="s">
        <v>2</v>
      </c>
      <c r="D3" s="8" t="s">
        <v>3</v>
      </c>
      <c r="E3" s="8" t="s">
        <v>4</v>
      </c>
      <c r="F3" s="22"/>
    </row>
    <row r="4" spans="1:6" ht="21" customHeight="1" x14ac:dyDescent="0.25">
      <c r="A4" s="6" t="s">
        <v>90</v>
      </c>
      <c r="B4" s="11">
        <f>SUM(B5+B9+B21+B25+B50+B53+B56+B63+B77+B85)</f>
        <v>248</v>
      </c>
      <c r="C4" s="12">
        <f t="shared" ref="C4:F4" si="0">SUM(C5+C9+C21+C25+C50+C53+C56+C63+C77+C85)</f>
        <v>148.77145355099995</v>
      </c>
      <c r="D4" s="12">
        <f t="shared" si="0"/>
        <v>29.343544331455568</v>
      </c>
      <c r="E4" s="12">
        <f t="shared" si="0"/>
        <v>32.237799936999991</v>
      </c>
      <c r="F4" s="13">
        <f t="shared" si="0"/>
        <v>3764928.5499999993</v>
      </c>
    </row>
    <row r="5" spans="1:6" ht="21" customHeight="1" x14ac:dyDescent="0.25">
      <c r="A5" s="9" t="s">
        <v>8</v>
      </c>
      <c r="B5" s="11">
        <f>SUM(B6)</f>
        <v>2</v>
      </c>
      <c r="C5" s="12">
        <f t="shared" ref="C5:F5" si="1">SUM(C6)</f>
        <v>3.9599699999999998E-4</v>
      </c>
      <c r="D5" s="12">
        <f t="shared" si="1"/>
        <v>3.6000000000000001E-5</v>
      </c>
      <c r="E5" s="12">
        <f t="shared" si="1"/>
        <v>0</v>
      </c>
      <c r="F5" s="13">
        <f t="shared" si="1"/>
        <v>10</v>
      </c>
    </row>
    <row r="6" spans="1:6" ht="15" customHeight="1" x14ac:dyDescent="0.25">
      <c r="A6" s="9" t="s">
        <v>15</v>
      </c>
      <c r="B6" s="11">
        <v>2</v>
      </c>
      <c r="C6" s="12">
        <v>3.9599699999999998E-4</v>
      </c>
      <c r="D6" s="12">
        <v>3.6000000000000001E-5</v>
      </c>
      <c r="E6" s="12">
        <v>0</v>
      </c>
      <c r="F6" s="13">
        <v>10</v>
      </c>
    </row>
    <row r="7" spans="1:6" ht="15" customHeight="1" x14ac:dyDescent="0.25">
      <c r="A7" s="9" t="s">
        <v>16</v>
      </c>
      <c r="B7" s="14">
        <v>1</v>
      </c>
      <c r="C7" s="15">
        <v>3.5999699999999998E-4</v>
      </c>
      <c r="D7" s="15">
        <v>0</v>
      </c>
      <c r="E7" s="15">
        <v>0</v>
      </c>
      <c r="F7" s="16">
        <v>10</v>
      </c>
    </row>
    <row r="8" spans="1:6" ht="15" customHeight="1" x14ac:dyDescent="0.25">
      <c r="A8" s="9" t="s">
        <v>17</v>
      </c>
      <c r="B8" s="14">
        <v>1</v>
      </c>
      <c r="C8" s="15">
        <v>3.6000000000000001E-5</v>
      </c>
      <c r="D8" s="15">
        <v>3.6000000000000001E-5</v>
      </c>
      <c r="E8" s="15">
        <v>0</v>
      </c>
      <c r="F8" s="16">
        <v>0</v>
      </c>
    </row>
    <row r="9" spans="1:6" ht="21" customHeight="1" x14ac:dyDescent="0.25">
      <c r="A9" s="9" t="s">
        <v>9</v>
      </c>
      <c r="B9" s="11">
        <f>SUM(B10+B12+B14+B16+B18)</f>
        <v>9</v>
      </c>
      <c r="C9" s="12">
        <f t="shared" ref="C9:F9" si="2">SUM(C10+C12+C14+C16+C18)</f>
        <v>2.6519800000000004E-3</v>
      </c>
      <c r="D9" s="12">
        <f t="shared" si="2"/>
        <v>8.9999300000000008E-4</v>
      </c>
      <c r="E9" s="12">
        <f t="shared" si="2"/>
        <v>0</v>
      </c>
      <c r="F9" s="13">
        <f t="shared" si="2"/>
        <v>243.8</v>
      </c>
    </row>
    <row r="10" spans="1:6" ht="15" customHeight="1" x14ac:dyDescent="0.25">
      <c r="A10" s="9" t="s">
        <v>18</v>
      </c>
      <c r="B10" s="11">
        <v>1</v>
      </c>
      <c r="C10" s="12">
        <v>1.0439920000000001E-3</v>
      </c>
      <c r="D10" s="12">
        <v>0</v>
      </c>
      <c r="E10" s="12">
        <v>0</v>
      </c>
      <c r="F10" s="13">
        <v>200</v>
      </c>
    </row>
    <row r="11" spans="1:6" ht="15" customHeight="1" x14ac:dyDescent="0.25">
      <c r="A11" s="9" t="s">
        <v>19</v>
      </c>
      <c r="B11" s="14">
        <v>1</v>
      </c>
      <c r="C11" s="15">
        <v>1.0439920000000001E-3</v>
      </c>
      <c r="D11" s="15">
        <v>0</v>
      </c>
      <c r="E11" s="15">
        <v>0</v>
      </c>
      <c r="F11" s="16">
        <v>200</v>
      </c>
    </row>
    <row r="12" spans="1:6" ht="15" customHeight="1" x14ac:dyDescent="0.25">
      <c r="A12" s="9" t="s">
        <v>20</v>
      </c>
      <c r="B12" s="11">
        <v>2</v>
      </c>
      <c r="C12" s="12">
        <v>1.0199919999999999E-3</v>
      </c>
      <c r="D12" s="12">
        <v>8.9999300000000008E-4</v>
      </c>
      <c r="E12" s="12">
        <v>0</v>
      </c>
      <c r="F12" s="13">
        <v>10</v>
      </c>
    </row>
    <row r="13" spans="1:6" ht="15" customHeight="1" x14ac:dyDescent="0.25">
      <c r="A13" s="9" t="s">
        <v>21</v>
      </c>
      <c r="B13" s="14">
        <v>2</v>
      </c>
      <c r="C13" s="15">
        <v>1.0199919999999999E-3</v>
      </c>
      <c r="D13" s="15">
        <v>8.9999300000000008E-4</v>
      </c>
      <c r="E13" s="15">
        <v>0</v>
      </c>
      <c r="F13" s="16">
        <v>10</v>
      </c>
    </row>
    <row r="14" spans="1:6" ht="15" customHeight="1" x14ac:dyDescent="0.25">
      <c r="A14" s="9" t="s">
        <v>22</v>
      </c>
      <c r="B14" s="11">
        <v>2</v>
      </c>
      <c r="C14" s="12">
        <v>2.5199800000000002E-4</v>
      </c>
      <c r="D14" s="12">
        <v>0</v>
      </c>
      <c r="E14" s="12">
        <v>0</v>
      </c>
      <c r="F14" s="13">
        <v>13</v>
      </c>
    </row>
    <row r="15" spans="1:6" ht="15" customHeight="1" x14ac:dyDescent="0.25">
      <c r="A15" s="9" t="s">
        <v>23</v>
      </c>
      <c r="B15" s="14">
        <v>2</v>
      </c>
      <c r="C15" s="15">
        <v>2.5199800000000002E-4</v>
      </c>
      <c r="D15" s="15">
        <v>0</v>
      </c>
      <c r="E15" s="15">
        <v>0</v>
      </c>
      <c r="F15" s="16">
        <v>13</v>
      </c>
    </row>
    <row r="16" spans="1:6" ht="15" customHeight="1" x14ac:dyDescent="0.25">
      <c r="A16" s="9" t="s">
        <v>24</v>
      </c>
      <c r="B16" s="11">
        <v>2</v>
      </c>
      <c r="C16" s="12">
        <v>7.2000000000000002E-5</v>
      </c>
      <c r="D16" s="12">
        <v>0</v>
      </c>
      <c r="E16" s="12">
        <v>0</v>
      </c>
      <c r="F16" s="13">
        <v>1.8</v>
      </c>
    </row>
    <row r="17" spans="1:6" ht="15" customHeight="1" x14ac:dyDescent="0.25">
      <c r="A17" s="9" t="s">
        <v>25</v>
      </c>
      <c r="B17" s="14">
        <v>2</v>
      </c>
      <c r="C17" s="15">
        <v>7.2000000000000002E-5</v>
      </c>
      <c r="D17" s="15">
        <v>0</v>
      </c>
      <c r="E17" s="15">
        <v>0</v>
      </c>
      <c r="F17" s="16">
        <v>1.8</v>
      </c>
    </row>
    <row r="18" spans="1:6" ht="15" customHeight="1" x14ac:dyDescent="0.25">
      <c r="A18" s="9" t="s">
        <v>26</v>
      </c>
      <c r="B18" s="11">
        <v>2</v>
      </c>
      <c r="C18" s="12">
        <v>2.6399799999999999E-4</v>
      </c>
      <c r="D18" s="12">
        <v>0</v>
      </c>
      <c r="E18" s="12">
        <v>0</v>
      </c>
      <c r="F18" s="13">
        <v>19</v>
      </c>
    </row>
    <row r="19" spans="1:6" ht="15" customHeight="1" x14ac:dyDescent="0.25">
      <c r="A19" s="9" t="s">
        <v>27</v>
      </c>
      <c r="B19" s="14">
        <v>1</v>
      </c>
      <c r="C19" s="15">
        <v>2.4000000000000001E-5</v>
      </c>
      <c r="D19" s="15">
        <v>0</v>
      </c>
      <c r="E19" s="15">
        <v>0</v>
      </c>
      <c r="F19" s="16">
        <v>4</v>
      </c>
    </row>
    <row r="20" spans="1:6" ht="15" customHeight="1" x14ac:dyDescent="0.25">
      <c r="A20" s="9" t="s">
        <v>28</v>
      </c>
      <c r="B20" s="14">
        <v>1</v>
      </c>
      <c r="C20" s="15">
        <v>2.39998E-4</v>
      </c>
      <c r="D20" s="15">
        <v>0</v>
      </c>
      <c r="E20" s="15">
        <v>0</v>
      </c>
      <c r="F20" s="16">
        <v>15</v>
      </c>
    </row>
    <row r="21" spans="1:6" ht="21" customHeight="1" x14ac:dyDescent="0.25">
      <c r="A21" s="9" t="s">
        <v>6</v>
      </c>
      <c r="B21" s="11">
        <f>SUM(B22)</f>
        <v>2</v>
      </c>
      <c r="C21" s="12">
        <f t="shared" ref="C21:F21" si="3">SUM(C22)</f>
        <v>2.15999E-4</v>
      </c>
      <c r="D21" s="12">
        <f t="shared" si="3"/>
        <v>0</v>
      </c>
      <c r="E21" s="12">
        <f t="shared" si="3"/>
        <v>0</v>
      </c>
      <c r="F21" s="13">
        <f t="shared" si="3"/>
        <v>3</v>
      </c>
    </row>
    <row r="22" spans="1:6" ht="15" customHeight="1" x14ac:dyDescent="0.25">
      <c r="A22" s="9" t="s">
        <v>29</v>
      </c>
      <c r="B22" s="11">
        <v>2</v>
      </c>
      <c r="C22" s="12">
        <v>2.15999E-4</v>
      </c>
      <c r="D22" s="12">
        <v>0</v>
      </c>
      <c r="E22" s="12">
        <v>0</v>
      </c>
      <c r="F22" s="13">
        <v>3</v>
      </c>
    </row>
    <row r="23" spans="1:6" ht="15" customHeight="1" x14ac:dyDescent="0.25">
      <c r="A23" s="9" t="s">
        <v>30</v>
      </c>
      <c r="B23" s="14">
        <v>1</v>
      </c>
      <c r="C23" s="15">
        <v>1.79999E-4</v>
      </c>
      <c r="D23" s="15">
        <v>0</v>
      </c>
      <c r="E23" s="15">
        <v>0</v>
      </c>
      <c r="F23" s="16">
        <v>3</v>
      </c>
    </row>
    <row r="24" spans="1:6" ht="15" customHeight="1" x14ac:dyDescent="0.25">
      <c r="A24" s="9" t="s">
        <v>31</v>
      </c>
      <c r="B24" s="14">
        <v>1</v>
      </c>
      <c r="C24" s="15">
        <v>3.6000000000000001E-5</v>
      </c>
      <c r="D24" s="15">
        <v>0</v>
      </c>
      <c r="E24" s="15">
        <v>0</v>
      </c>
      <c r="F24" s="16">
        <v>0</v>
      </c>
    </row>
    <row r="25" spans="1:6" ht="21" customHeight="1" x14ac:dyDescent="0.25">
      <c r="A25" s="9" t="s">
        <v>10</v>
      </c>
      <c r="B25" s="11">
        <f>SUM(B26+B28+B33+B37+B40+B42+B44)</f>
        <v>203</v>
      </c>
      <c r="C25" s="12">
        <f t="shared" ref="C25:F25" si="4">SUM(C26+C28+C33+C37+C40+C42+C44)</f>
        <v>148.72885772899997</v>
      </c>
      <c r="D25" s="12">
        <f t="shared" si="4"/>
        <v>29.321756344455569</v>
      </c>
      <c r="E25" s="12">
        <f t="shared" si="4"/>
        <v>32.23719994199999</v>
      </c>
      <c r="F25" s="13">
        <f t="shared" si="4"/>
        <v>3764045.2499999995</v>
      </c>
    </row>
    <row r="26" spans="1:6" ht="15" customHeight="1" x14ac:dyDescent="0.25">
      <c r="A26" s="9" t="s">
        <v>32</v>
      </c>
      <c r="B26" s="11">
        <v>1</v>
      </c>
      <c r="C26" s="12">
        <v>1.2E-5</v>
      </c>
      <c r="D26" s="12">
        <v>0</v>
      </c>
      <c r="E26" s="12">
        <v>0</v>
      </c>
      <c r="F26" s="13">
        <v>0.25</v>
      </c>
    </row>
    <row r="27" spans="1:6" ht="15" customHeight="1" x14ac:dyDescent="0.25">
      <c r="A27" s="9" t="s">
        <v>33</v>
      </c>
      <c r="B27" s="14">
        <v>1</v>
      </c>
      <c r="C27" s="15">
        <v>1.2E-5</v>
      </c>
      <c r="D27" s="15">
        <v>0</v>
      </c>
      <c r="E27" s="15">
        <v>0</v>
      </c>
      <c r="F27" s="16">
        <v>0.25</v>
      </c>
    </row>
    <row r="28" spans="1:6" ht="15" customHeight="1" x14ac:dyDescent="0.25">
      <c r="A28" s="9" t="s">
        <v>34</v>
      </c>
      <c r="B28" s="11">
        <v>26</v>
      </c>
      <c r="C28" s="12">
        <v>5.3203079180000001</v>
      </c>
      <c r="D28" s="12">
        <v>0.60926781686666676</v>
      </c>
      <c r="E28" s="12">
        <v>2.4411999899999999</v>
      </c>
      <c r="F28" s="13">
        <v>89493.000000000015</v>
      </c>
    </row>
    <row r="29" spans="1:6" ht="15" customHeight="1" x14ac:dyDescent="0.25">
      <c r="A29" s="9" t="s">
        <v>35</v>
      </c>
      <c r="B29" s="14">
        <v>7</v>
      </c>
      <c r="C29" s="15">
        <v>1.5901199989999999</v>
      </c>
      <c r="D29" s="15">
        <v>3.0000000000000002E-2</v>
      </c>
      <c r="E29" s="15">
        <v>0.62</v>
      </c>
      <c r="F29" s="16">
        <v>44605</v>
      </c>
    </row>
    <row r="30" spans="1:6" ht="15" customHeight="1" x14ac:dyDescent="0.25">
      <c r="A30" s="9" t="s">
        <v>36</v>
      </c>
      <c r="B30" s="14">
        <v>2</v>
      </c>
      <c r="C30" s="15">
        <v>1.24799E-3</v>
      </c>
      <c r="D30" s="15">
        <v>0</v>
      </c>
      <c r="E30" s="15">
        <v>1.19999E-3</v>
      </c>
      <c r="F30" s="16">
        <v>101</v>
      </c>
    </row>
    <row r="31" spans="1:6" ht="15" customHeight="1" x14ac:dyDescent="0.25">
      <c r="A31" s="9" t="s">
        <v>37</v>
      </c>
      <c r="B31" s="14">
        <v>2</v>
      </c>
      <c r="C31" s="15">
        <v>1.0119999000000001E-2</v>
      </c>
      <c r="D31" s="15">
        <v>4.1666666666666669E-4</v>
      </c>
      <c r="E31" s="15">
        <v>0</v>
      </c>
      <c r="F31" s="16">
        <v>1160</v>
      </c>
    </row>
    <row r="32" spans="1:6" ht="15" customHeight="1" x14ac:dyDescent="0.25">
      <c r="A32" s="9" t="s">
        <v>38</v>
      </c>
      <c r="B32" s="14">
        <v>15</v>
      </c>
      <c r="C32" s="15">
        <v>3.71881993</v>
      </c>
      <c r="D32" s="15">
        <v>0.5788511502</v>
      </c>
      <c r="E32" s="15">
        <v>1.82</v>
      </c>
      <c r="F32" s="16">
        <v>43626.999999999993</v>
      </c>
    </row>
    <row r="33" spans="1:6" ht="15" customHeight="1" x14ac:dyDescent="0.25">
      <c r="A33" s="9" t="s">
        <v>39</v>
      </c>
      <c r="B33" s="11">
        <v>6</v>
      </c>
      <c r="C33" s="12">
        <v>0.15023999799999999</v>
      </c>
      <c r="D33" s="12">
        <v>2.403684E-2</v>
      </c>
      <c r="E33" s="12">
        <v>0.03</v>
      </c>
      <c r="F33" s="13">
        <v>1204</v>
      </c>
    </row>
    <row r="34" spans="1:6" ht="15" customHeight="1" x14ac:dyDescent="0.25">
      <c r="A34" s="9" t="s">
        <v>40</v>
      </c>
      <c r="B34" s="14">
        <v>3</v>
      </c>
      <c r="C34" s="15">
        <v>0.15007199900000001</v>
      </c>
      <c r="D34" s="15">
        <v>2.4000839999999996E-2</v>
      </c>
      <c r="E34" s="15">
        <v>2.9999999999999995E-2</v>
      </c>
      <c r="F34" s="16">
        <v>1202</v>
      </c>
    </row>
    <row r="35" spans="1:6" ht="15" customHeight="1" x14ac:dyDescent="0.25">
      <c r="A35" s="9" t="s">
        <v>41</v>
      </c>
      <c r="B35" s="14">
        <v>2</v>
      </c>
      <c r="C35" s="15">
        <v>9.6000000000000002E-5</v>
      </c>
      <c r="D35" s="15">
        <v>3.6000000000000001E-5</v>
      </c>
      <c r="E35" s="15">
        <v>0</v>
      </c>
      <c r="F35" s="16">
        <v>0</v>
      </c>
    </row>
    <row r="36" spans="1:6" ht="15" customHeight="1" x14ac:dyDescent="0.25">
      <c r="A36" s="9" t="s">
        <v>42</v>
      </c>
      <c r="B36" s="14">
        <v>1</v>
      </c>
      <c r="C36" s="15">
        <v>7.1999E-5</v>
      </c>
      <c r="D36" s="15">
        <v>0</v>
      </c>
      <c r="E36" s="15">
        <v>0</v>
      </c>
      <c r="F36" s="16">
        <v>2</v>
      </c>
    </row>
    <row r="37" spans="1:6" ht="15" customHeight="1" x14ac:dyDescent="0.25">
      <c r="A37" s="9" t="s">
        <v>43</v>
      </c>
      <c r="B37" s="11">
        <v>3</v>
      </c>
      <c r="C37" s="12">
        <v>0.11</v>
      </c>
      <c r="D37" s="12">
        <v>0</v>
      </c>
      <c r="E37" s="12">
        <v>0.02</v>
      </c>
      <c r="F37" s="13">
        <v>6300</v>
      </c>
    </row>
    <row r="38" spans="1:6" ht="15" customHeight="1" x14ac:dyDescent="0.25">
      <c r="A38" s="9" t="s">
        <v>44</v>
      </c>
      <c r="B38" s="14">
        <v>2</v>
      </c>
      <c r="C38" s="15">
        <v>9.0000000000000011E-2</v>
      </c>
      <c r="D38" s="15">
        <v>0</v>
      </c>
      <c r="E38" s="15">
        <v>0</v>
      </c>
      <c r="F38" s="16">
        <v>4300</v>
      </c>
    </row>
    <row r="39" spans="1:6" ht="15" customHeight="1" x14ac:dyDescent="0.25">
      <c r="A39" s="9" t="s">
        <v>45</v>
      </c>
      <c r="B39" s="14">
        <v>1</v>
      </c>
      <c r="C39" s="15">
        <v>0.02</v>
      </c>
      <c r="D39" s="15">
        <v>0</v>
      </c>
      <c r="E39" s="15">
        <v>0.02</v>
      </c>
      <c r="F39" s="16">
        <v>2000</v>
      </c>
    </row>
    <row r="40" spans="1:6" ht="15" customHeight="1" x14ac:dyDescent="0.25">
      <c r="A40" s="9" t="s">
        <v>46</v>
      </c>
      <c r="B40" s="11">
        <v>1</v>
      </c>
      <c r="C40" s="12">
        <v>3.5999699999999998E-4</v>
      </c>
      <c r="D40" s="12">
        <v>9.5999199999999987E-5</v>
      </c>
      <c r="E40" s="12">
        <v>0</v>
      </c>
      <c r="F40" s="13">
        <v>22</v>
      </c>
    </row>
    <row r="41" spans="1:6" ht="15" customHeight="1" x14ac:dyDescent="0.25">
      <c r="A41" s="9" t="s">
        <v>47</v>
      </c>
      <c r="B41" s="14">
        <v>1</v>
      </c>
      <c r="C41" s="15">
        <v>3.5999699999999998E-4</v>
      </c>
      <c r="D41" s="15">
        <v>9.5999199999999987E-5</v>
      </c>
      <c r="E41" s="15">
        <v>0</v>
      </c>
      <c r="F41" s="16">
        <v>22</v>
      </c>
    </row>
    <row r="42" spans="1:6" ht="15" customHeight="1" x14ac:dyDescent="0.25">
      <c r="A42" s="9" t="s">
        <v>48</v>
      </c>
      <c r="B42" s="11">
        <v>1</v>
      </c>
      <c r="C42" s="12">
        <v>3.5999699999999998E-4</v>
      </c>
      <c r="D42" s="12">
        <v>0</v>
      </c>
      <c r="E42" s="12">
        <v>0</v>
      </c>
      <c r="F42" s="13">
        <v>0</v>
      </c>
    </row>
    <row r="43" spans="1:6" ht="15" customHeight="1" x14ac:dyDescent="0.25">
      <c r="A43" s="9" t="s">
        <v>91</v>
      </c>
      <c r="B43" s="14">
        <v>1</v>
      </c>
      <c r="C43" s="15">
        <v>3.5999699999999998E-4</v>
      </c>
      <c r="D43" s="15">
        <v>0</v>
      </c>
      <c r="E43" s="15">
        <v>0</v>
      </c>
      <c r="F43" s="16">
        <v>0</v>
      </c>
    </row>
    <row r="44" spans="1:6" ht="15" customHeight="1" x14ac:dyDescent="0.25">
      <c r="A44" s="9" t="s">
        <v>49</v>
      </c>
      <c r="B44" s="11">
        <v>165</v>
      </c>
      <c r="C44" s="12">
        <v>143.14757781899996</v>
      </c>
      <c r="D44" s="12">
        <v>28.688355688388903</v>
      </c>
      <c r="E44" s="12">
        <v>29.745999951999988</v>
      </c>
      <c r="F44" s="13">
        <v>3667025.9999999995</v>
      </c>
    </row>
    <row r="45" spans="1:6" ht="15" customHeight="1" x14ac:dyDescent="0.25">
      <c r="A45" s="9" t="s">
        <v>50</v>
      </c>
      <c r="B45" s="14">
        <v>10</v>
      </c>
      <c r="C45" s="15">
        <v>3.2368999449999998</v>
      </c>
      <c r="D45" s="15">
        <v>0.04</v>
      </c>
      <c r="E45" s="15">
        <v>1.0059999520000003</v>
      </c>
      <c r="F45" s="16">
        <v>68353</v>
      </c>
    </row>
    <row r="46" spans="1:6" ht="15" customHeight="1" x14ac:dyDescent="0.25">
      <c r="A46" s="9" t="s">
        <v>51</v>
      </c>
      <c r="B46" s="14">
        <v>125</v>
      </c>
      <c r="C46" s="15">
        <v>119.82000000000001</v>
      </c>
      <c r="D46" s="15">
        <v>27.159917460317459</v>
      </c>
      <c r="E46" s="15">
        <v>26.849999999999991</v>
      </c>
      <c r="F46" s="16">
        <v>3256056.9999999981</v>
      </c>
    </row>
    <row r="47" spans="1:6" ht="15" customHeight="1" x14ac:dyDescent="0.25">
      <c r="A47" s="9" t="s">
        <v>52</v>
      </c>
      <c r="B47" s="14">
        <v>1</v>
      </c>
      <c r="C47" s="15">
        <v>7.1999E-5</v>
      </c>
      <c r="D47" s="15">
        <v>0</v>
      </c>
      <c r="E47" s="15">
        <v>0</v>
      </c>
      <c r="F47" s="16">
        <v>6</v>
      </c>
    </row>
    <row r="48" spans="1:6" ht="15" customHeight="1" x14ac:dyDescent="0.25">
      <c r="A48" s="9" t="s">
        <v>53</v>
      </c>
      <c r="B48" s="14">
        <v>6</v>
      </c>
      <c r="C48" s="15">
        <v>0.60060587500000007</v>
      </c>
      <c r="D48" s="15">
        <v>7.24349995E-2</v>
      </c>
      <c r="E48" s="15">
        <v>0</v>
      </c>
      <c r="F48" s="16">
        <v>12960</v>
      </c>
    </row>
    <row r="49" spans="1:6" ht="15" customHeight="1" x14ac:dyDescent="0.25">
      <c r="A49" s="9" t="s">
        <v>54</v>
      </c>
      <c r="B49" s="14">
        <v>23</v>
      </c>
      <c r="C49" s="15">
        <v>19.489999999999998</v>
      </c>
      <c r="D49" s="15">
        <v>1.4160032285714286</v>
      </c>
      <c r="E49" s="15">
        <v>1.8899999999999997</v>
      </c>
      <c r="F49" s="16">
        <v>329650</v>
      </c>
    </row>
    <row r="50" spans="1:6" ht="21" customHeight="1" x14ac:dyDescent="0.25">
      <c r="A50" s="9" t="s">
        <v>11</v>
      </c>
      <c r="B50" s="11">
        <f>SUM(B51)</f>
        <v>1</v>
      </c>
      <c r="C50" s="12">
        <f t="shared" ref="C50:F50" si="5">SUM(C51)</f>
        <v>3.6000000000000001E-5</v>
      </c>
      <c r="D50" s="12">
        <f t="shared" si="5"/>
        <v>0</v>
      </c>
      <c r="E50" s="12">
        <f t="shared" si="5"/>
        <v>0</v>
      </c>
      <c r="F50" s="13">
        <f t="shared" si="5"/>
        <v>0</v>
      </c>
    </row>
    <row r="51" spans="1:6" ht="15" customHeight="1" x14ac:dyDescent="0.25">
      <c r="A51" s="9" t="s">
        <v>55</v>
      </c>
      <c r="B51" s="11">
        <v>1</v>
      </c>
      <c r="C51" s="12">
        <v>3.6000000000000001E-5</v>
      </c>
      <c r="D51" s="12">
        <v>0</v>
      </c>
      <c r="E51" s="12">
        <v>0</v>
      </c>
      <c r="F51" s="13">
        <v>0</v>
      </c>
    </row>
    <row r="52" spans="1:6" ht="15" customHeight="1" x14ac:dyDescent="0.25">
      <c r="A52" s="9" t="s">
        <v>56</v>
      </c>
      <c r="B52" s="14">
        <v>1</v>
      </c>
      <c r="C52" s="15">
        <v>3.6000000000000001E-5</v>
      </c>
      <c r="D52" s="15">
        <v>0</v>
      </c>
      <c r="E52" s="15">
        <v>0</v>
      </c>
      <c r="F52" s="16">
        <v>0</v>
      </c>
    </row>
    <row r="53" spans="1:6" ht="21" customHeight="1" x14ac:dyDescent="0.25">
      <c r="A53" s="9" t="s">
        <v>5</v>
      </c>
      <c r="B53" s="11">
        <f>SUM(B54)</f>
        <v>1</v>
      </c>
      <c r="C53" s="12">
        <f t="shared" ref="C53:F53" si="6">SUM(C54)</f>
        <v>6.0000000000000002E-5</v>
      </c>
      <c r="D53" s="12">
        <f t="shared" si="6"/>
        <v>2.4000000000000001E-5</v>
      </c>
      <c r="E53" s="12">
        <f t="shared" si="6"/>
        <v>0</v>
      </c>
      <c r="F53" s="13">
        <f t="shared" si="6"/>
        <v>1</v>
      </c>
    </row>
    <row r="54" spans="1:6" ht="15" customHeight="1" x14ac:dyDescent="0.25">
      <c r="A54" s="9" t="s">
        <v>57</v>
      </c>
      <c r="B54" s="11">
        <v>1</v>
      </c>
      <c r="C54" s="12">
        <v>6.0000000000000002E-5</v>
      </c>
      <c r="D54" s="12">
        <v>2.4000000000000001E-5</v>
      </c>
      <c r="E54" s="12">
        <v>0</v>
      </c>
      <c r="F54" s="13">
        <v>1</v>
      </c>
    </row>
    <row r="55" spans="1:6" ht="15" customHeight="1" x14ac:dyDescent="0.25">
      <c r="A55" s="9" t="s">
        <v>92</v>
      </c>
      <c r="B55" s="14">
        <v>1</v>
      </c>
      <c r="C55" s="15">
        <v>6.0000000000000002E-5</v>
      </c>
      <c r="D55" s="15">
        <v>2.4000000000000001E-5</v>
      </c>
      <c r="E55" s="15">
        <v>0</v>
      </c>
      <c r="F55" s="16">
        <v>1</v>
      </c>
    </row>
    <row r="56" spans="1:6" ht="21" customHeight="1" x14ac:dyDescent="0.25">
      <c r="A56" s="9" t="s">
        <v>7</v>
      </c>
      <c r="B56" s="11">
        <f>SUM(B57+B59)</f>
        <v>4</v>
      </c>
      <c r="C56" s="12">
        <f t="shared" ref="C56:F56" si="7">SUM(C57+C59)</f>
        <v>2.3999900000000002E-4</v>
      </c>
      <c r="D56" s="12">
        <f t="shared" si="7"/>
        <v>2.0399900000000001E-4</v>
      </c>
      <c r="E56" s="12">
        <f t="shared" si="7"/>
        <v>0</v>
      </c>
      <c r="F56" s="13">
        <f t="shared" si="7"/>
        <v>3</v>
      </c>
    </row>
    <row r="57" spans="1:6" ht="15" customHeight="1" x14ac:dyDescent="0.25">
      <c r="A57" s="9" t="s">
        <v>58</v>
      </c>
      <c r="B57" s="11">
        <v>1</v>
      </c>
      <c r="C57" s="12">
        <v>1.19999E-4</v>
      </c>
      <c r="D57" s="12">
        <v>1.19999E-4</v>
      </c>
      <c r="E57" s="12">
        <v>0</v>
      </c>
      <c r="F57" s="13">
        <v>0</v>
      </c>
    </row>
    <row r="58" spans="1:6" ht="15" customHeight="1" x14ac:dyDescent="0.25">
      <c r="A58" s="9" t="s">
        <v>97</v>
      </c>
      <c r="B58" s="14">
        <v>1</v>
      </c>
      <c r="C58" s="15">
        <v>1.19999E-4</v>
      </c>
      <c r="D58" s="15">
        <v>1.19999E-4</v>
      </c>
      <c r="E58" s="15">
        <v>0</v>
      </c>
      <c r="F58" s="16">
        <v>0</v>
      </c>
    </row>
    <row r="59" spans="1:6" ht="15" customHeight="1" x14ac:dyDescent="0.25">
      <c r="A59" s="9" t="s">
        <v>59</v>
      </c>
      <c r="B59" s="11">
        <v>3</v>
      </c>
      <c r="C59" s="12">
        <v>1.2000000000000002E-4</v>
      </c>
      <c r="D59" s="12">
        <v>8.4000000000000009E-5</v>
      </c>
      <c r="E59" s="12">
        <v>0</v>
      </c>
      <c r="F59" s="13">
        <v>3</v>
      </c>
    </row>
    <row r="60" spans="1:6" ht="15" customHeight="1" x14ac:dyDescent="0.25">
      <c r="A60" s="9" t="s">
        <v>60</v>
      </c>
      <c r="B60" s="14">
        <v>1</v>
      </c>
      <c r="C60" s="15">
        <v>6.0000000000000002E-5</v>
      </c>
      <c r="D60" s="15">
        <v>6.0000000000000008E-5</v>
      </c>
      <c r="E60" s="15">
        <v>0</v>
      </c>
      <c r="F60" s="16">
        <v>0</v>
      </c>
    </row>
    <row r="61" spans="1:6" ht="15" customHeight="1" x14ac:dyDescent="0.25">
      <c r="A61" s="9" t="s">
        <v>61</v>
      </c>
      <c r="B61" s="14">
        <v>1</v>
      </c>
      <c r="C61" s="15">
        <v>2.4000000000000001E-5</v>
      </c>
      <c r="D61" s="15">
        <v>0</v>
      </c>
      <c r="E61" s="15">
        <v>0</v>
      </c>
      <c r="F61" s="16">
        <v>2</v>
      </c>
    </row>
    <row r="62" spans="1:6" ht="15" customHeight="1" x14ac:dyDescent="0.25">
      <c r="A62" s="9" t="s">
        <v>62</v>
      </c>
      <c r="B62" s="14">
        <v>1</v>
      </c>
      <c r="C62" s="15">
        <v>3.6000000000000001E-5</v>
      </c>
      <c r="D62" s="15">
        <v>2.4000000000000001E-5</v>
      </c>
      <c r="E62" s="15">
        <v>0</v>
      </c>
      <c r="F62" s="16">
        <v>1</v>
      </c>
    </row>
    <row r="63" spans="1:6" ht="21" customHeight="1" x14ac:dyDescent="0.25">
      <c r="A63" s="9" t="s">
        <v>96</v>
      </c>
      <c r="B63" s="11">
        <f>SUM(B64+B67+B70+B75)</f>
        <v>9</v>
      </c>
      <c r="C63" s="12">
        <f t="shared" ref="C63:F63" si="8">SUM(C64+C67+C70+C75)</f>
        <v>1.427989E-3</v>
      </c>
      <c r="D63" s="12">
        <f t="shared" si="8"/>
        <v>3.8399699999999996E-4</v>
      </c>
      <c r="E63" s="12">
        <f t="shared" si="8"/>
        <v>0</v>
      </c>
      <c r="F63" s="13">
        <f t="shared" si="8"/>
        <v>58.5</v>
      </c>
    </row>
    <row r="64" spans="1:6" ht="15" customHeight="1" x14ac:dyDescent="0.25">
      <c r="A64" s="9" t="s">
        <v>63</v>
      </c>
      <c r="B64" s="11">
        <v>2</v>
      </c>
      <c r="C64" s="12">
        <v>3.8399699999999996E-4</v>
      </c>
      <c r="D64" s="12">
        <v>2.6399799999999999E-4</v>
      </c>
      <c r="E64" s="12">
        <v>0</v>
      </c>
      <c r="F64" s="13">
        <v>20</v>
      </c>
    </row>
    <row r="65" spans="1:6" ht="15" customHeight="1" x14ac:dyDescent="0.25">
      <c r="A65" s="9" t="s">
        <v>64</v>
      </c>
      <c r="B65" s="14">
        <v>1</v>
      </c>
      <c r="C65" s="15">
        <v>3.5999699999999998E-4</v>
      </c>
      <c r="D65" s="15">
        <v>2.3999799999999997E-4</v>
      </c>
      <c r="E65" s="15">
        <v>0</v>
      </c>
      <c r="F65" s="16">
        <v>20</v>
      </c>
    </row>
    <row r="66" spans="1:6" ht="15" customHeight="1" x14ac:dyDescent="0.25">
      <c r="A66" s="9" t="s">
        <v>65</v>
      </c>
      <c r="B66" s="14">
        <v>1</v>
      </c>
      <c r="C66" s="15">
        <v>2.4000000000000001E-5</v>
      </c>
      <c r="D66" s="15">
        <v>2.4000000000000001E-5</v>
      </c>
      <c r="E66" s="15">
        <v>0</v>
      </c>
      <c r="F66" s="16">
        <v>0</v>
      </c>
    </row>
    <row r="67" spans="1:6" ht="15" customHeight="1" x14ac:dyDescent="0.25">
      <c r="A67" s="9" t="s">
        <v>66</v>
      </c>
      <c r="B67" s="11">
        <v>2</v>
      </c>
      <c r="C67" s="12">
        <v>1.4399900000000002E-4</v>
      </c>
      <c r="D67" s="12">
        <v>0</v>
      </c>
      <c r="E67" s="12">
        <v>0</v>
      </c>
      <c r="F67" s="13">
        <v>3.5</v>
      </c>
    </row>
    <row r="68" spans="1:6" ht="15" customHeight="1" x14ac:dyDescent="0.25">
      <c r="A68" s="9" t="s">
        <v>67</v>
      </c>
      <c r="B68" s="14">
        <v>1</v>
      </c>
      <c r="C68" s="15">
        <v>2.4000000000000001E-5</v>
      </c>
      <c r="D68" s="15">
        <v>0</v>
      </c>
      <c r="E68" s="15">
        <v>0</v>
      </c>
      <c r="F68" s="16">
        <v>0.5</v>
      </c>
    </row>
    <row r="69" spans="1:6" ht="15" customHeight="1" x14ac:dyDescent="0.25">
      <c r="A69" s="9" t="s">
        <v>68</v>
      </c>
      <c r="B69" s="14">
        <v>1</v>
      </c>
      <c r="C69" s="15">
        <v>1.19999E-4</v>
      </c>
      <c r="D69" s="15">
        <v>0</v>
      </c>
      <c r="E69" s="15">
        <v>0</v>
      </c>
      <c r="F69" s="16">
        <v>3</v>
      </c>
    </row>
    <row r="70" spans="1:6" ht="15" customHeight="1" x14ac:dyDescent="0.25">
      <c r="A70" s="9" t="s">
        <v>69</v>
      </c>
      <c r="B70" s="11">
        <v>4</v>
      </c>
      <c r="C70" s="12">
        <v>6.5999500000000003E-4</v>
      </c>
      <c r="D70" s="12">
        <v>0</v>
      </c>
      <c r="E70" s="12">
        <v>0</v>
      </c>
      <c r="F70" s="13">
        <v>30</v>
      </c>
    </row>
    <row r="71" spans="1:6" ht="15" customHeight="1" x14ac:dyDescent="0.25">
      <c r="A71" s="9" t="s">
        <v>70</v>
      </c>
      <c r="B71" s="14">
        <v>1</v>
      </c>
      <c r="C71" s="15">
        <v>4.79996E-4</v>
      </c>
      <c r="D71" s="15">
        <v>0</v>
      </c>
      <c r="E71" s="15">
        <v>0</v>
      </c>
      <c r="F71" s="16">
        <v>12</v>
      </c>
    </row>
    <row r="72" spans="1:6" ht="15" customHeight="1" x14ac:dyDescent="0.25">
      <c r="A72" s="9" t="s">
        <v>71</v>
      </c>
      <c r="B72" s="14">
        <v>1</v>
      </c>
      <c r="C72" s="15">
        <v>4.8000000000000001E-5</v>
      </c>
      <c r="D72" s="15">
        <v>0</v>
      </c>
      <c r="E72" s="15">
        <v>0</v>
      </c>
      <c r="F72" s="16">
        <v>6</v>
      </c>
    </row>
    <row r="73" spans="1:6" ht="15" customHeight="1" x14ac:dyDescent="0.25">
      <c r="A73" s="9" t="s">
        <v>72</v>
      </c>
      <c r="B73" s="14">
        <v>1</v>
      </c>
      <c r="C73" s="15">
        <v>9.5999E-5</v>
      </c>
      <c r="D73" s="15">
        <v>0</v>
      </c>
      <c r="E73" s="15">
        <v>0</v>
      </c>
      <c r="F73" s="16">
        <v>4</v>
      </c>
    </row>
    <row r="74" spans="1:6" ht="15" customHeight="1" x14ac:dyDescent="0.25">
      <c r="A74" s="9" t="s">
        <v>73</v>
      </c>
      <c r="B74" s="14">
        <v>1</v>
      </c>
      <c r="C74" s="15">
        <v>3.6000000000000001E-5</v>
      </c>
      <c r="D74" s="15">
        <v>0</v>
      </c>
      <c r="E74" s="15">
        <v>0</v>
      </c>
      <c r="F74" s="16">
        <v>8</v>
      </c>
    </row>
    <row r="75" spans="1:6" ht="15" customHeight="1" x14ac:dyDescent="0.25">
      <c r="A75" s="9" t="s">
        <v>74</v>
      </c>
      <c r="B75" s="11">
        <v>1</v>
      </c>
      <c r="C75" s="12">
        <v>2.39998E-4</v>
      </c>
      <c r="D75" s="12">
        <v>1.19999E-4</v>
      </c>
      <c r="E75" s="12">
        <v>0</v>
      </c>
      <c r="F75" s="13">
        <v>5</v>
      </c>
    </row>
    <row r="76" spans="1:6" ht="15" customHeight="1" x14ac:dyDescent="0.25">
      <c r="A76" s="9" t="s">
        <v>75</v>
      </c>
      <c r="B76" s="14">
        <v>1</v>
      </c>
      <c r="C76" s="15">
        <v>2.39998E-4</v>
      </c>
      <c r="D76" s="15">
        <v>1.19999E-4</v>
      </c>
      <c r="E76" s="15">
        <v>0</v>
      </c>
      <c r="F76" s="16">
        <v>5</v>
      </c>
    </row>
    <row r="77" spans="1:6" ht="21" customHeight="1" x14ac:dyDescent="0.25">
      <c r="A77" s="9" t="s">
        <v>12</v>
      </c>
      <c r="B77" s="11">
        <f>SUM(B78+B80+B82)</f>
        <v>8</v>
      </c>
      <c r="C77" s="12">
        <f t="shared" ref="C77:E77" si="9">SUM(C78+C80+C82)</f>
        <v>6.2159490000000001E-3</v>
      </c>
      <c r="D77" s="12">
        <f t="shared" si="9"/>
        <v>2.3999799999999997E-4</v>
      </c>
      <c r="E77" s="12">
        <f t="shared" si="9"/>
        <v>5.9999499999999998E-4</v>
      </c>
      <c r="F77" s="13">
        <v>338</v>
      </c>
    </row>
    <row r="78" spans="1:6" ht="15" customHeight="1" x14ac:dyDescent="0.25">
      <c r="A78" s="9" t="s">
        <v>76</v>
      </c>
      <c r="B78" s="11">
        <v>1</v>
      </c>
      <c r="C78" s="12">
        <v>5.9999499999999998E-4</v>
      </c>
      <c r="D78" s="12">
        <v>1.1999899999999999E-4</v>
      </c>
      <c r="E78" s="12">
        <v>5.9999499999999998E-4</v>
      </c>
      <c r="F78" s="13">
        <v>20</v>
      </c>
    </row>
    <row r="79" spans="1:6" ht="15" customHeight="1" x14ac:dyDescent="0.25">
      <c r="A79" s="9" t="s">
        <v>77</v>
      </c>
      <c r="B79" s="14">
        <v>1</v>
      </c>
      <c r="C79" s="15">
        <v>5.9999499999999998E-4</v>
      </c>
      <c r="D79" s="15">
        <v>1.1999899999999999E-4</v>
      </c>
      <c r="E79" s="15">
        <v>5.9999499999999998E-4</v>
      </c>
      <c r="F79" s="16">
        <v>20</v>
      </c>
    </row>
    <row r="80" spans="1:6" ht="15" customHeight="1" x14ac:dyDescent="0.25">
      <c r="A80" s="9" t="s">
        <v>78</v>
      </c>
      <c r="B80" s="11">
        <v>1</v>
      </c>
      <c r="C80" s="12">
        <v>2.39998E-4</v>
      </c>
      <c r="D80" s="12">
        <v>0</v>
      </c>
      <c r="E80" s="12">
        <v>0</v>
      </c>
      <c r="F80" s="13">
        <v>0</v>
      </c>
    </row>
    <row r="81" spans="1:7" ht="15" customHeight="1" x14ac:dyDescent="0.25">
      <c r="A81" s="9" t="s">
        <v>93</v>
      </c>
      <c r="B81" s="14">
        <v>1</v>
      </c>
      <c r="C81" s="15">
        <v>2.39998E-4</v>
      </c>
      <c r="D81" s="15">
        <v>0</v>
      </c>
      <c r="E81" s="15">
        <v>0</v>
      </c>
      <c r="F81" s="16">
        <v>0</v>
      </c>
    </row>
    <row r="82" spans="1:7" ht="15" customHeight="1" x14ac:dyDescent="0.25">
      <c r="A82" s="9" t="s">
        <v>55</v>
      </c>
      <c r="B82" s="11">
        <v>6</v>
      </c>
      <c r="C82" s="12">
        <v>5.3759560000000003E-3</v>
      </c>
      <c r="D82" s="12">
        <v>1.1999899999999999E-4</v>
      </c>
      <c r="E82" s="12">
        <v>0</v>
      </c>
      <c r="F82" s="13">
        <v>318</v>
      </c>
    </row>
    <row r="83" spans="1:7" ht="15" customHeight="1" x14ac:dyDescent="0.25">
      <c r="A83" s="9" t="s">
        <v>94</v>
      </c>
      <c r="B83" s="14">
        <v>2</v>
      </c>
      <c r="C83" s="15">
        <v>4.3199650000000003E-3</v>
      </c>
      <c r="D83" s="15">
        <v>0</v>
      </c>
      <c r="E83" s="15">
        <v>0</v>
      </c>
      <c r="F83" s="16">
        <v>240</v>
      </c>
    </row>
    <row r="84" spans="1:7" ht="15" customHeight="1" x14ac:dyDescent="0.25">
      <c r="A84" s="9" t="s">
        <v>79</v>
      </c>
      <c r="B84" s="14">
        <v>4</v>
      </c>
      <c r="C84" s="15">
        <v>1.0559909999999998E-3</v>
      </c>
      <c r="D84" s="15">
        <v>1.1999899999999999E-4</v>
      </c>
      <c r="E84" s="15">
        <v>0</v>
      </c>
      <c r="F84" s="16">
        <v>78</v>
      </c>
    </row>
    <row r="85" spans="1:7" ht="21" customHeight="1" x14ac:dyDescent="0.25">
      <c r="A85" s="9" t="s">
        <v>13</v>
      </c>
      <c r="B85" s="11">
        <f>SUM(B86+B89+B91+B93)</f>
        <v>9</v>
      </c>
      <c r="C85" s="12">
        <f t="shared" ref="C85:F85" si="10">SUM(C86+C89+C91+C93)</f>
        <v>3.1351908999999997E-2</v>
      </c>
      <c r="D85" s="12">
        <f t="shared" si="10"/>
        <v>0.02</v>
      </c>
      <c r="E85" s="12">
        <f t="shared" si="10"/>
        <v>0</v>
      </c>
      <c r="F85" s="13">
        <f t="shared" si="10"/>
        <v>226</v>
      </c>
    </row>
    <row r="86" spans="1:7" ht="15" customHeight="1" x14ac:dyDescent="0.25">
      <c r="A86" s="9" t="s">
        <v>80</v>
      </c>
      <c r="B86" s="11">
        <v>2</v>
      </c>
      <c r="C86" s="12">
        <v>3.4799719999999996E-3</v>
      </c>
      <c r="D86" s="12">
        <v>0</v>
      </c>
      <c r="E86" s="12">
        <v>0</v>
      </c>
      <c r="F86" s="13">
        <v>80</v>
      </c>
    </row>
    <row r="87" spans="1:7" ht="15" customHeight="1" x14ac:dyDescent="0.25">
      <c r="A87" s="9" t="s">
        <v>95</v>
      </c>
      <c r="B87" s="14">
        <v>1</v>
      </c>
      <c r="C87" s="15">
        <v>2.3999809999999998E-3</v>
      </c>
      <c r="D87" s="15">
        <v>0</v>
      </c>
      <c r="E87" s="15">
        <v>0</v>
      </c>
      <c r="F87" s="16">
        <v>50</v>
      </c>
    </row>
    <row r="88" spans="1:7" ht="15" customHeight="1" x14ac:dyDescent="0.25">
      <c r="A88" s="9" t="s">
        <v>81</v>
      </c>
      <c r="B88" s="14">
        <v>1</v>
      </c>
      <c r="C88" s="15">
        <v>1.079991E-3</v>
      </c>
      <c r="D88" s="15">
        <v>0</v>
      </c>
      <c r="E88" s="15">
        <v>0</v>
      </c>
      <c r="F88" s="16">
        <v>30</v>
      </c>
    </row>
    <row r="89" spans="1:7" ht="15" customHeight="1" x14ac:dyDescent="0.25">
      <c r="A89" s="9" t="s">
        <v>82</v>
      </c>
      <c r="B89" s="11">
        <v>1</v>
      </c>
      <c r="C89" s="12">
        <v>1.19999E-3</v>
      </c>
      <c r="D89" s="12">
        <v>0</v>
      </c>
      <c r="E89" s="12">
        <v>0</v>
      </c>
      <c r="F89" s="13">
        <v>0</v>
      </c>
    </row>
    <row r="90" spans="1:7" ht="15" customHeight="1" x14ac:dyDescent="0.25">
      <c r="A90" s="9" t="s">
        <v>83</v>
      </c>
      <c r="B90" s="14">
        <v>1</v>
      </c>
      <c r="C90" s="15">
        <v>1.19999E-3</v>
      </c>
      <c r="D90" s="15">
        <v>0</v>
      </c>
      <c r="E90" s="15">
        <v>0</v>
      </c>
      <c r="F90" s="16">
        <v>0</v>
      </c>
    </row>
    <row r="91" spans="1:7" ht="15" customHeight="1" x14ac:dyDescent="0.25">
      <c r="A91" s="9" t="s">
        <v>84</v>
      </c>
      <c r="B91" s="11">
        <v>1</v>
      </c>
      <c r="C91" s="12">
        <v>5.9999520000000002E-3</v>
      </c>
      <c r="D91" s="12">
        <v>0</v>
      </c>
      <c r="E91" s="12">
        <v>0</v>
      </c>
      <c r="F91" s="13">
        <v>125</v>
      </c>
    </row>
    <row r="92" spans="1:7" ht="15" customHeight="1" x14ac:dyDescent="0.25">
      <c r="A92" s="9" t="s">
        <v>85</v>
      </c>
      <c r="B92" s="14">
        <v>1</v>
      </c>
      <c r="C92" s="15">
        <v>5.9999520000000002E-3</v>
      </c>
      <c r="D92" s="15">
        <v>0</v>
      </c>
      <c r="E92" s="15">
        <v>0</v>
      </c>
      <c r="F92" s="16">
        <v>125</v>
      </c>
    </row>
    <row r="93" spans="1:7" ht="15" customHeight="1" x14ac:dyDescent="0.25">
      <c r="A93" s="9" t="s">
        <v>86</v>
      </c>
      <c r="B93" s="11">
        <v>5</v>
      </c>
      <c r="C93" s="12">
        <v>2.0671995000000002E-2</v>
      </c>
      <c r="D93" s="12">
        <v>0.02</v>
      </c>
      <c r="E93" s="12">
        <v>0</v>
      </c>
      <c r="F93" s="13">
        <v>21</v>
      </c>
    </row>
    <row r="94" spans="1:7" ht="15" customHeight="1" x14ac:dyDescent="0.25">
      <c r="A94" s="9" t="s">
        <v>87</v>
      </c>
      <c r="B94" s="14">
        <v>4</v>
      </c>
      <c r="C94" s="15">
        <v>2.0659995000000004E-2</v>
      </c>
      <c r="D94" s="15">
        <v>1.9999999999999997E-2</v>
      </c>
      <c r="E94" s="15">
        <v>0</v>
      </c>
      <c r="F94" s="16">
        <v>20</v>
      </c>
    </row>
    <row r="95" spans="1:7" ht="15" customHeight="1" x14ac:dyDescent="0.25">
      <c r="A95" s="10" t="s">
        <v>88</v>
      </c>
      <c r="B95" s="17">
        <v>1</v>
      </c>
      <c r="C95" s="18">
        <v>1.2E-5</v>
      </c>
      <c r="D95" s="18">
        <v>0</v>
      </c>
      <c r="E95" s="18">
        <v>0</v>
      </c>
      <c r="F95" s="19">
        <v>1</v>
      </c>
    </row>
    <row r="96" spans="1:7" s="7" customFormat="1" ht="18" customHeight="1" x14ac:dyDescent="0.2">
      <c r="A96" s="20" t="s">
        <v>100</v>
      </c>
      <c r="B96" s="20"/>
      <c r="C96" s="20"/>
      <c r="D96" s="20"/>
      <c r="E96" s="20"/>
      <c r="F96" s="20"/>
      <c r="G96" s="20"/>
    </row>
    <row r="97" spans="1:7" ht="18" customHeight="1" x14ac:dyDescent="0.25">
      <c r="A97" s="2" t="s">
        <v>14</v>
      </c>
      <c r="B97" s="3"/>
      <c r="C97" s="3"/>
      <c r="D97" s="3"/>
      <c r="E97" s="3"/>
      <c r="F97" s="3"/>
      <c r="G97" s="3"/>
    </row>
    <row r="98" spans="1:7" ht="18" customHeight="1" x14ac:dyDescent="0.25">
      <c r="A98" s="5" t="s">
        <v>98</v>
      </c>
      <c r="F98" s="1"/>
      <c r="G98" s="1"/>
    </row>
  </sheetData>
  <mergeCells count="6">
    <mergeCell ref="A96:G96"/>
    <mergeCell ref="A1:F1"/>
    <mergeCell ref="B2:B3"/>
    <mergeCell ref="F2:F3"/>
    <mergeCell ref="C2:E2"/>
    <mergeCell ref="A2:A3"/>
  </mergeCells>
  <printOptions horizontalCentered="1"/>
  <pageMargins left="0.74803149606299213" right="0.74803149606299213" top="0.98425196850393704" bottom="0.98425196850393704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27</vt:lpstr>
      <vt:lpstr>'Cuadro 27'!Área_de_impresión</vt:lpstr>
      <vt:lpstr>'Cuadro 27'!Títulos_a_imprimir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2025-07-04T14:44:57Z</cp:lastPrinted>
  <dcterms:created xsi:type="dcterms:W3CDTF">2011-08-01T14:22:18Z</dcterms:created>
  <dcterms:modified xsi:type="dcterms:W3CDTF">2025-07-09T18:24:33Z</dcterms:modified>
</cp:coreProperties>
</file>